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0" yWindow="0" windowWidth="25605" windowHeight="14055" tabRatio="820" firstSheet="7" activeTab="7"/>
  </bookViews>
  <sheets>
    <sheet name="Staff Average" sheetId="1" r:id="rId1"/>
    <sheet name="Staff Member (100)" sheetId="174" r:id="rId2"/>
    <sheet name="Staff Member (64)" sheetId="138" r:id="rId3"/>
    <sheet name="Staff Member (44)" sheetId="118" r:id="rId4"/>
    <sheet name="Staff Member (43)" sheetId="117" r:id="rId5"/>
    <sheet name="Staff Member (32)" sheetId="106" r:id="rId6"/>
    <sheet name="Staff Member (23)" sheetId="97" r:id="rId7"/>
    <sheet name="Staff Member (1)" sheetId="75" r:id="rId8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9" i="1" l="1"/>
  <c r="D59" i="1"/>
  <c r="E59" i="1"/>
  <c r="C57" i="1"/>
  <c r="D57" i="1"/>
  <c r="E57" i="1"/>
  <c r="C55" i="1"/>
  <c r="D55" i="1"/>
  <c r="E55" i="1"/>
  <c r="C53" i="1"/>
  <c r="D53" i="1"/>
  <c r="E53" i="1"/>
  <c r="C51" i="1"/>
  <c r="D51" i="1"/>
  <c r="E51" i="1"/>
  <c r="C49" i="1"/>
  <c r="D49" i="1"/>
  <c r="E49" i="1"/>
  <c r="B59" i="1"/>
  <c r="B57" i="1"/>
  <c r="B55" i="1"/>
  <c r="B53" i="1"/>
  <c r="B51" i="1"/>
  <c r="B49" i="1"/>
  <c r="C43" i="1"/>
  <c r="D43" i="1"/>
  <c r="E43" i="1"/>
  <c r="C41" i="1"/>
  <c r="D41" i="1"/>
  <c r="E41" i="1"/>
  <c r="C39" i="1"/>
  <c r="D39" i="1"/>
  <c r="E39" i="1"/>
  <c r="C37" i="1"/>
  <c r="D37" i="1"/>
  <c r="E37" i="1"/>
  <c r="C35" i="1"/>
  <c r="D35" i="1"/>
  <c r="E35" i="1"/>
  <c r="B43" i="1"/>
  <c r="B41" i="1"/>
  <c r="B39" i="1"/>
  <c r="B37" i="1"/>
  <c r="B35" i="1"/>
  <c r="C29" i="1"/>
  <c r="D29" i="1"/>
  <c r="E29" i="1"/>
  <c r="C27" i="1"/>
  <c r="D27" i="1"/>
  <c r="E27" i="1"/>
  <c r="C25" i="1"/>
  <c r="D25" i="1"/>
  <c r="E25" i="1"/>
  <c r="C23" i="1"/>
  <c r="D23" i="1"/>
  <c r="E23" i="1"/>
  <c r="B29" i="1"/>
  <c r="B27" i="1"/>
  <c r="B25" i="1"/>
  <c r="B23" i="1"/>
  <c r="C17" i="1"/>
  <c r="D17" i="1"/>
  <c r="E17" i="1"/>
  <c r="B17" i="1"/>
  <c r="F13" i="1"/>
  <c r="D13" i="1"/>
  <c r="G61" i="174"/>
  <c r="E61" i="174"/>
  <c r="D61" i="174"/>
  <c r="C61" i="174"/>
  <c r="B61" i="174"/>
  <c r="F61" i="174" s="1"/>
  <c r="E4" i="174" s="1"/>
  <c r="E7" i="174" s="1"/>
  <c r="E10" i="174" s="1"/>
  <c r="G45" i="174"/>
  <c r="E45" i="174"/>
  <c r="D45" i="174"/>
  <c r="C45" i="174"/>
  <c r="B45" i="174"/>
  <c r="F45" i="174" s="1"/>
  <c r="D4" i="174" s="1"/>
  <c r="D7" i="174" s="1"/>
  <c r="D10" i="174" s="1"/>
  <c r="G31" i="174"/>
  <c r="C5" i="174" s="1"/>
  <c r="E31" i="174"/>
  <c r="D31" i="174"/>
  <c r="C31" i="174"/>
  <c r="B31" i="174"/>
  <c r="G19" i="174"/>
  <c r="F19" i="174"/>
  <c r="B4" i="174" s="1"/>
  <c r="B7" i="174" s="1"/>
  <c r="B10" i="174" s="1"/>
  <c r="E19" i="174"/>
  <c r="D19" i="174"/>
  <c r="C19" i="174"/>
  <c r="B19" i="174"/>
  <c r="E13" i="174"/>
  <c r="E5" i="174"/>
  <c r="D5" i="174"/>
  <c r="B5" i="174"/>
  <c r="G61" i="138"/>
  <c r="E61" i="138"/>
  <c r="D61" i="138"/>
  <c r="C61" i="138"/>
  <c r="B61" i="138"/>
  <c r="F61" i="138" s="1"/>
  <c r="E4" i="138" s="1"/>
  <c r="E7" i="138" s="1"/>
  <c r="E10" i="138" s="1"/>
  <c r="G45" i="138"/>
  <c r="F45" i="138"/>
  <c r="D4" i="138" s="1"/>
  <c r="D7" i="138" s="1"/>
  <c r="D10" i="138" s="1"/>
  <c r="E45" i="138"/>
  <c r="D45" i="138"/>
  <c r="C45" i="138"/>
  <c r="B45" i="138"/>
  <c r="G31" i="138"/>
  <c r="E31" i="138"/>
  <c r="D31" i="138"/>
  <c r="C31" i="138"/>
  <c r="B31" i="138"/>
  <c r="F31" i="138" s="1"/>
  <c r="C4" i="138" s="1"/>
  <c r="C7" i="138" s="1"/>
  <c r="C10" i="138" s="1"/>
  <c r="G19" i="138"/>
  <c r="E19" i="138"/>
  <c r="D19" i="138"/>
  <c r="C19" i="138"/>
  <c r="B19" i="138"/>
  <c r="F19" i="138" s="1"/>
  <c r="B4" i="138" s="1"/>
  <c r="B7" i="138" s="1"/>
  <c r="B10" i="138" s="1"/>
  <c r="E13" i="138"/>
  <c r="E5" i="138"/>
  <c r="D5" i="138"/>
  <c r="C5" i="138"/>
  <c r="B5" i="138"/>
  <c r="G61" i="118"/>
  <c r="E61" i="118"/>
  <c r="D61" i="118"/>
  <c r="C61" i="118"/>
  <c r="B61" i="118"/>
  <c r="F61" i="118" s="1"/>
  <c r="E4" i="118" s="1"/>
  <c r="E7" i="118" s="1"/>
  <c r="E10" i="118" s="1"/>
  <c r="G45" i="118"/>
  <c r="D5" i="118" s="1"/>
  <c r="E45" i="118"/>
  <c r="D45" i="118"/>
  <c r="C45" i="118"/>
  <c r="B45" i="118"/>
  <c r="F45" i="118" s="1"/>
  <c r="D4" i="118" s="1"/>
  <c r="D7" i="118" s="1"/>
  <c r="D10" i="118" s="1"/>
  <c r="G31" i="118"/>
  <c r="E31" i="118"/>
  <c r="D31" i="118"/>
  <c r="C31" i="118"/>
  <c r="B31" i="118"/>
  <c r="F31" i="118" s="1"/>
  <c r="C4" i="118" s="1"/>
  <c r="C7" i="118" s="1"/>
  <c r="C10" i="118" s="1"/>
  <c r="G19" i="118"/>
  <c r="B5" i="118" s="1"/>
  <c r="E19" i="118"/>
  <c r="D19" i="118"/>
  <c r="C19" i="118"/>
  <c r="B19" i="118"/>
  <c r="F19" i="118" s="1"/>
  <c r="B4" i="118" s="1"/>
  <c r="B7" i="118" s="1"/>
  <c r="B10" i="118" s="1"/>
  <c r="B13" i="118" s="1"/>
  <c r="C13" i="118" s="1"/>
  <c r="G13" i="118" s="1"/>
  <c r="E13" i="118"/>
  <c r="E5" i="118"/>
  <c r="C5" i="118"/>
  <c r="G61" i="117"/>
  <c r="E61" i="117"/>
  <c r="D61" i="117"/>
  <c r="C61" i="117"/>
  <c r="B61" i="117"/>
  <c r="F61" i="117" s="1"/>
  <c r="E4" i="117" s="1"/>
  <c r="E7" i="117" s="1"/>
  <c r="E10" i="117" s="1"/>
  <c r="G45" i="117"/>
  <c r="E45" i="117"/>
  <c r="D45" i="117"/>
  <c r="C45" i="117"/>
  <c r="B45" i="117"/>
  <c r="F45" i="117" s="1"/>
  <c r="D4" i="117" s="1"/>
  <c r="D7" i="117" s="1"/>
  <c r="D10" i="117" s="1"/>
  <c r="G31" i="117"/>
  <c r="E31" i="117"/>
  <c r="D31" i="117"/>
  <c r="C31" i="117"/>
  <c r="B31" i="117"/>
  <c r="F31" i="117" s="1"/>
  <c r="C4" i="117" s="1"/>
  <c r="C7" i="117" s="1"/>
  <c r="C10" i="117" s="1"/>
  <c r="G19" i="117"/>
  <c r="E19" i="117"/>
  <c r="D19" i="117"/>
  <c r="C19" i="117"/>
  <c r="B19" i="117"/>
  <c r="F19" i="117" s="1"/>
  <c r="B4" i="117" s="1"/>
  <c r="B7" i="117" s="1"/>
  <c r="B10" i="117" s="1"/>
  <c r="B13" i="117" s="1"/>
  <c r="C13" i="117" s="1"/>
  <c r="G13" i="117" s="1"/>
  <c r="E13" i="117"/>
  <c r="E5" i="117"/>
  <c r="D5" i="117"/>
  <c r="C5" i="117"/>
  <c r="B5" i="117"/>
  <c r="G61" i="106"/>
  <c r="E61" i="106"/>
  <c r="D61" i="106"/>
  <c r="C61" i="106"/>
  <c r="B61" i="106"/>
  <c r="F61" i="106" s="1"/>
  <c r="E4" i="106" s="1"/>
  <c r="E7" i="106" s="1"/>
  <c r="E10" i="106" s="1"/>
  <c r="G45" i="106"/>
  <c r="E45" i="106"/>
  <c r="D45" i="106"/>
  <c r="C45" i="106"/>
  <c r="B45" i="106"/>
  <c r="F45" i="106" s="1"/>
  <c r="D4" i="106" s="1"/>
  <c r="D7" i="106" s="1"/>
  <c r="D10" i="106" s="1"/>
  <c r="G31" i="106"/>
  <c r="C5" i="106" s="1"/>
  <c r="E31" i="106"/>
  <c r="D31" i="106"/>
  <c r="C31" i="106"/>
  <c r="B31" i="106"/>
  <c r="F31" i="106" s="1"/>
  <c r="C4" i="106" s="1"/>
  <c r="C7" i="106" s="1"/>
  <c r="C10" i="106" s="1"/>
  <c r="G19" i="106"/>
  <c r="E19" i="106"/>
  <c r="D19" i="106"/>
  <c r="C19" i="106"/>
  <c r="B19" i="106"/>
  <c r="F19" i="106" s="1"/>
  <c r="B4" i="106" s="1"/>
  <c r="B7" i="106" s="1"/>
  <c r="B10" i="106" s="1"/>
  <c r="B13" i="106" s="1"/>
  <c r="C13" i="106" s="1"/>
  <c r="G13" i="106" s="1"/>
  <c r="E13" i="106"/>
  <c r="E5" i="106"/>
  <c r="D5" i="106"/>
  <c r="B5" i="106"/>
  <c r="G61" i="97"/>
  <c r="E61" i="97"/>
  <c r="D61" i="97"/>
  <c r="C61" i="97"/>
  <c r="B61" i="97"/>
  <c r="F61" i="97" s="1"/>
  <c r="E4" i="97" s="1"/>
  <c r="E7" i="97" s="1"/>
  <c r="E10" i="97" s="1"/>
  <c r="G45" i="97"/>
  <c r="E45" i="97"/>
  <c r="D45" i="97"/>
  <c r="C45" i="97"/>
  <c r="B45" i="97"/>
  <c r="F45" i="97" s="1"/>
  <c r="D4" i="97" s="1"/>
  <c r="D7" i="97" s="1"/>
  <c r="D10" i="97" s="1"/>
  <c r="G31" i="97"/>
  <c r="C5" i="97" s="1"/>
  <c r="E31" i="97"/>
  <c r="D31" i="97"/>
  <c r="C31" i="97"/>
  <c r="B31" i="97"/>
  <c r="F31" i="97" s="1"/>
  <c r="C4" i="97" s="1"/>
  <c r="C7" i="97" s="1"/>
  <c r="C10" i="97" s="1"/>
  <c r="G19" i="97"/>
  <c r="B5" i="97" s="1"/>
  <c r="E19" i="97"/>
  <c r="D19" i="97"/>
  <c r="C19" i="97"/>
  <c r="B19" i="97"/>
  <c r="F19" i="97" s="1"/>
  <c r="B4" i="97" s="1"/>
  <c r="B7" i="97" s="1"/>
  <c r="B10" i="97" s="1"/>
  <c r="E13" i="97"/>
  <c r="E5" i="97"/>
  <c r="D5" i="97"/>
  <c r="F31" i="174" l="1"/>
  <c r="C4" i="174" s="1"/>
  <c r="C7" i="174"/>
  <c r="C10" i="174" s="1"/>
  <c r="B13" i="174" s="1"/>
  <c r="C13" i="174" s="1"/>
  <c r="G13" i="174" s="1"/>
  <c r="B13" i="138"/>
  <c r="C13" i="138" s="1"/>
  <c r="G13" i="138" s="1"/>
  <c r="B13" i="97"/>
  <c r="C13" i="97" s="1"/>
  <c r="G13" i="97" s="1"/>
  <c r="E13" i="75"/>
  <c r="E13" i="1" l="1"/>
  <c r="D61" i="1"/>
  <c r="D31" i="1"/>
  <c r="C19" i="1"/>
  <c r="D19" i="1"/>
  <c r="B19" i="1"/>
  <c r="G61" i="75"/>
  <c r="E5" i="75" s="1"/>
  <c r="B61" i="75"/>
  <c r="C61" i="75"/>
  <c r="D61" i="75"/>
  <c r="E61" i="75"/>
  <c r="G45" i="75"/>
  <c r="D5" i="75" s="1"/>
  <c r="B45" i="75"/>
  <c r="C45" i="75"/>
  <c r="F45" i="75" s="1"/>
  <c r="D4" i="75" s="1"/>
  <c r="D45" i="75"/>
  <c r="E45" i="75"/>
  <c r="G31" i="75"/>
  <c r="C5" i="75" s="1"/>
  <c r="B31" i="75"/>
  <c r="C31" i="75"/>
  <c r="D31" i="75"/>
  <c r="E31" i="75"/>
  <c r="G19" i="75"/>
  <c r="B5" i="75" s="1"/>
  <c r="B19" i="75"/>
  <c r="C19" i="75"/>
  <c r="D19" i="75"/>
  <c r="E19" i="75"/>
  <c r="E19" i="1"/>
  <c r="E31" i="1"/>
  <c r="C45" i="1"/>
  <c r="D45" i="1"/>
  <c r="E45" i="1"/>
  <c r="C61" i="1"/>
  <c r="E61" i="1"/>
  <c r="C31" i="1" l="1"/>
  <c r="B61" i="1"/>
  <c r="F61" i="1" s="1"/>
  <c r="E4" i="1" s="1"/>
  <c r="B31" i="1"/>
  <c r="F31" i="75"/>
  <c r="C4" i="75" s="1"/>
  <c r="C7" i="75" s="1"/>
  <c r="C10" i="75" s="1"/>
  <c r="F19" i="75"/>
  <c r="B4" i="75" s="1"/>
  <c r="G31" i="1"/>
  <c r="C5" i="1" s="1"/>
  <c r="G61" i="1"/>
  <c r="E5" i="1" s="1"/>
  <c r="G45" i="1"/>
  <c r="D5" i="1" s="1"/>
  <c r="G19" i="1"/>
  <c r="B5" i="1" s="1"/>
  <c r="F19" i="1"/>
  <c r="B4" i="1" s="1"/>
  <c r="F61" i="75"/>
  <c r="E4" i="75" s="1"/>
  <c r="E7" i="75" s="1"/>
  <c r="E10" i="75" s="1"/>
  <c r="B45" i="1"/>
  <c r="F45" i="1" s="1"/>
  <c r="D4" i="1" s="1"/>
  <c r="D7" i="75"/>
  <c r="D10" i="75" s="1"/>
  <c r="B7" i="75"/>
  <c r="B10" i="75" s="1"/>
  <c r="E7" i="1" l="1"/>
  <c r="E10" i="1" s="1"/>
  <c r="F31" i="1"/>
  <c r="C4" i="1" s="1"/>
  <c r="C7" i="1" s="1"/>
  <c r="C10" i="1" s="1"/>
  <c r="D7" i="1"/>
  <c r="D10" i="1" s="1"/>
  <c r="B7" i="1"/>
  <c r="B10" i="1" s="1"/>
  <c r="B13" i="75"/>
  <c r="C13" i="75" l="1"/>
  <c r="G13" i="75" s="1"/>
  <c r="B13" i="1"/>
  <c r="C13" i="1" s="1"/>
  <c r="G13" i="1" s="1"/>
</calcChain>
</file>

<file path=xl/sharedStrings.xml><?xml version="1.0" encoding="utf-8"?>
<sst xmlns="http://schemas.openxmlformats.org/spreadsheetml/2006/main" count="672" uniqueCount="39">
  <si>
    <t>Domain 1</t>
  </si>
  <si>
    <t>Domain 2</t>
  </si>
  <si>
    <t>Domain 3</t>
  </si>
  <si>
    <t>Domain 4</t>
  </si>
  <si>
    <t>Total Points</t>
  </si>
  <si>
    <t>Total Evaluated Categories</t>
  </si>
  <si>
    <t>Average Score</t>
  </si>
  <si>
    <t>Weight</t>
  </si>
  <si>
    <t>Total Weighted Score</t>
  </si>
  <si>
    <t>Raw Teacher
Practice Score</t>
  </si>
  <si>
    <t>Weighted Teacher
Practice Score</t>
  </si>
  <si>
    <t>Raw
SGO Score</t>
  </si>
  <si>
    <t>Weighted
SGO Score</t>
  </si>
  <si>
    <t>Raw 
SGP Score</t>
  </si>
  <si>
    <t>Summative 
Score</t>
  </si>
  <si>
    <t>Observation 1</t>
  </si>
  <si>
    <t>Observation 2</t>
  </si>
  <si>
    <t>Observation 3</t>
  </si>
  <si>
    <t>Observation 4</t>
  </si>
  <si>
    <t>Total</t>
  </si>
  <si>
    <t>Count</t>
  </si>
  <si>
    <t>2a - Respect &amp; Rapport</t>
  </si>
  <si>
    <t>2b - Culture for Learning</t>
  </si>
  <si>
    <t>2c - Class Procedures</t>
  </si>
  <si>
    <t>2d - Student Behavior</t>
  </si>
  <si>
    <t>3a - Communication</t>
  </si>
  <si>
    <t>3b - Questioning / Disc.</t>
  </si>
  <si>
    <t>3c - Engaging in Learning</t>
  </si>
  <si>
    <t>3d - Using Assessment</t>
  </si>
  <si>
    <t>3e - Flexibility &amp; Resp.</t>
  </si>
  <si>
    <t>4a - Reflection</t>
  </si>
  <si>
    <t>4b - Accurate Records</t>
  </si>
  <si>
    <t>4c - Comm. w/ Families</t>
  </si>
  <si>
    <t>4d - Professional Comm.</t>
  </si>
  <si>
    <t>4e - Growing Prof.</t>
  </si>
  <si>
    <t>4f - Showing Professionalism</t>
  </si>
  <si>
    <t xml:space="preserve"> </t>
  </si>
  <si>
    <t>ENTER DATA IN HIGHLIGHTED CELLS ONLY. RENAME TAB - LAST NAME OF STAFF.</t>
  </si>
  <si>
    <t>STAFF AVERAGE CALCULATED AUTOMATICALLY. DO NOT ENTER DATA ON THIS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</si>
</sst>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indexed="8"/>
      <name val="Calibri Light"/>
      <family val="2"/>
    </font>
    <font>
      <sz val="11"/>
      <color indexed="8"/>
      <name val="Calibri Light"/>
      <family val="2"/>
    </font>
    <font>
      <b/>
      <i/>
      <sz val="11"/>
      <color theme="1"/>
      <name val="Calibri Light"/>
      <family val="2"/>
    </font>
    <font>
      <b/>
      <sz val="11"/>
      <color rgb="FFFF000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3" fontId="3" fillId="0" borderId="0" xfId="1" applyFont="1" applyBorder="1" applyAlignment="1">
      <alignment vertical="center"/>
    </xf>
    <xf numFmtId="43" fontId="3" fillId="0" borderId="0" xfId="1" applyFont="1" applyBorder="1"/>
    <xf numFmtId="49" fontId="3" fillId="0" borderId="0" xfId="1" applyNumberFormat="1" applyFont="1" applyBorder="1" applyAlignment="1">
      <alignment vertical="center"/>
    </xf>
    <xf numFmtId="43" fontId="3" fillId="0" borderId="0" xfId="1" applyFont="1" applyFill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9" fontId="4" fillId="0" borderId="0" xfId="1" applyNumberFormat="1" applyFont="1" applyBorder="1" applyAlignment="1">
      <alignment vertical="center"/>
    </xf>
    <xf numFmtId="43" fontId="4" fillId="0" borderId="0" xfId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vertical="center"/>
    </xf>
    <xf numFmtId="164" fontId="3" fillId="2" borderId="4" xfId="1" applyNumberFormat="1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 indent="1"/>
    </xf>
    <xf numFmtId="43" fontId="3" fillId="0" borderId="0" xfId="1" applyFont="1" applyBorder="1" applyAlignment="1">
      <alignment horizontal="center"/>
    </xf>
    <xf numFmtId="43" fontId="2" fillId="0" borderId="0" xfId="1" applyFont="1" applyBorder="1" applyAlignment="1">
      <alignment vertical="center"/>
    </xf>
    <xf numFmtId="43" fontId="2" fillId="0" borderId="0" xfId="1" applyFont="1" applyBorder="1"/>
    <xf numFmtId="43" fontId="3" fillId="0" borderId="0" xfId="1" applyFont="1" applyFill="1" applyBorder="1" applyAlignment="1" applyProtection="1">
      <alignment horizontal="center" vertical="center"/>
    </xf>
    <xf numFmtId="43" fontId="3" fillId="0" borderId="0" xfId="1" applyFont="1" applyFill="1" applyBorder="1" applyAlignment="1" applyProtection="1">
      <alignment vertical="center"/>
    </xf>
    <xf numFmtId="43" fontId="3" fillId="0" borderId="0" xfId="1" applyFont="1" applyFill="1" applyBorder="1" applyProtection="1"/>
    <xf numFmtId="49" fontId="3" fillId="0" borderId="0" xfId="1" applyNumberFormat="1" applyFont="1" applyFill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vertical="center"/>
    </xf>
    <xf numFmtId="43" fontId="4" fillId="0" borderId="0" xfId="1" applyFont="1" applyFill="1" applyBorder="1" applyAlignment="1" applyProtection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43" fontId="2" fillId="0" borderId="0" xfId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4" xfId="1" applyNumberFormat="1" applyFont="1" applyFill="1" applyBorder="1" applyAlignment="1" applyProtection="1">
      <alignment horizontal="center" vertical="center"/>
    </xf>
    <xf numFmtId="43" fontId="2" fillId="0" borderId="0" xfId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left" vertical="center" indent="1"/>
    </xf>
    <xf numFmtId="49" fontId="2" fillId="0" borderId="0" xfId="1" applyNumberFormat="1" applyFont="1" applyFill="1" applyBorder="1" applyAlignment="1" applyProtection="1">
      <alignment vertical="center"/>
    </xf>
    <xf numFmtId="43" fontId="2" fillId="0" borderId="0" xfId="1" applyFont="1" applyFill="1" applyBorder="1" applyAlignment="1" applyProtection="1">
      <alignment vertical="center"/>
    </xf>
    <xf numFmtId="43" fontId="2" fillId="0" borderId="0" xfId="1" applyFont="1" applyFill="1" applyBorder="1" applyProtection="1"/>
    <xf numFmtId="43" fontId="3" fillId="0" borderId="0" xfId="1" applyFont="1" applyFill="1" applyBorder="1" applyAlignment="1" applyProtection="1">
      <alignment horizontal="center"/>
    </xf>
    <xf numFmtId="49" fontId="7" fillId="3" borderId="1" xfId="1" applyNumberFormat="1" applyFont="1" applyFill="1" applyBorder="1" applyAlignment="1" applyProtection="1">
      <alignment horizontal="center" vertical="center"/>
    </xf>
    <xf numFmtId="49" fontId="7" fillId="3" borderId="2" xfId="1" applyNumberFormat="1" applyFont="1" applyFill="1" applyBorder="1" applyAlignment="1" applyProtection="1">
      <alignment horizontal="center" vertical="center"/>
    </xf>
    <xf numFmtId="49" fontId="7" fillId="3" borderId="3" xfId="1" applyNumberFormat="1" applyFont="1" applyFill="1" applyBorder="1" applyAlignment="1" applyProtection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rgb="FFFF0000"/>
    <pageSetUpPr autoPageBreaks="0" fitToPage="1"/>
  </sheetPr>
  <dimension ref="A1:J63"/>
  <sheetViews>
    <sheetView workbookViewId="0">
      <selection activeCell="B6" sqref="B6"/>
    </sheetView>
  </sheetViews>
  <sheetFormatPr defaultColWidth="8.85546875" defaultRowHeight="15" x14ac:dyDescent="0.25"/>
  <cols>
    <col min="1" max="1" width="32.42578125" style="21" bestFit="1" customWidth="1"/>
    <col min="2" max="7" width="20" style="18" customWidth="1"/>
    <col min="8" max="8" width="14.7109375" style="19" customWidth="1"/>
    <col min="9" max="9" width="27.7109375" style="19" bestFit="1" customWidth="1"/>
    <col min="10" max="10" width="13.7109375" style="19" bestFit="1" customWidth="1"/>
    <col min="11" max="11" width="18.42578125" style="20" bestFit="1" customWidth="1"/>
    <col min="12" max="12" width="10.42578125" style="20" bestFit="1" customWidth="1"/>
    <col min="13" max="13" width="15.42578125" style="20" bestFit="1" customWidth="1"/>
    <col min="14" max="14" width="5" style="20" bestFit="1" customWidth="1"/>
    <col min="15" max="15" width="11.7109375" style="20" bestFit="1" customWidth="1"/>
    <col min="16" max="16384" width="8.85546875" style="20"/>
  </cols>
  <sheetData>
    <row r="1" spans="1:10" x14ac:dyDescent="0.25">
      <c r="A1" s="34" t="s">
        <v>38</v>
      </c>
      <c r="B1" s="35"/>
      <c r="C1" s="35"/>
      <c r="D1" s="35"/>
      <c r="E1" s="35"/>
      <c r="F1" s="35"/>
      <c r="G1" s="36"/>
      <c r="I1" s="20"/>
      <c r="J1" s="20"/>
    </row>
    <row r="2" spans="1:10" x14ac:dyDescent="0.25">
      <c r="I2" s="20"/>
      <c r="J2" s="20"/>
    </row>
    <row r="3" spans="1:10" x14ac:dyDescent="0.25">
      <c r="A3" s="22"/>
      <c r="B3" s="23" t="s">
        <v>0</v>
      </c>
      <c r="C3" s="23" t="s">
        <v>1</v>
      </c>
      <c r="D3" s="23" t="s">
        <v>2</v>
      </c>
      <c r="E3" s="23" t="s">
        <v>3</v>
      </c>
      <c r="I3" s="20"/>
      <c r="J3" s="20"/>
    </row>
    <row r="4" spans="1:10" x14ac:dyDescent="0.25">
      <c r="A4" s="22" t="s">
        <v>4</v>
      </c>
      <c r="B4" s="24">
        <f>F19</f>
        <v>0</v>
      </c>
      <c r="C4" s="24">
        <f>F31</f>
        <v>0</v>
      </c>
      <c r="D4" s="24">
        <f>F45</f>
        <v>0</v>
      </c>
      <c r="E4" s="24">
        <f>F61</f>
        <v>0</v>
      </c>
      <c r="I4" s="20"/>
      <c r="J4" s="20"/>
    </row>
    <row r="5" spans="1:10" x14ac:dyDescent="0.25">
      <c r="A5" s="22" t="s">
        <v>5</v>
      </c>
      <c r="B5" s="24">
        <f>G19</f>
        <v>0</v>
      </c>
      <c r="C5" s="24">
        <f>G31</f>
        <v>0</v>
      </c>
      <c r="D5" s="24">
        <f>G45</f>
        <v>0</v>
      </c>
      <c r="E5" s="24">
        <f>G61</f>
        <v>0</v>
      </c>
      <c r="I5" s="20"/>
      <c r="J5" s="20"/>
    </row>
    <row r="6" spans="1:10" x14ac:dyDescent="0.25">
      <c r="A6" s="22"/>
      <c r="B6" s="23"/>
      <c r="C6" s="23"/>
      <c r="D6" s="23"/>
      <c r="E6" s="23"/>
      <c r="I6" s="20"/>
      <c r="J6" s="20"/>
    </row>
    <row r="7" spans="1:10" x14ac:dyDescent="0.25">
      <c r="A7" s="22" t="s">
        <v>6</v>
      </c>
      <c r="B7" s="24" t="str">
        <f>IFERROR(B4/B5,"NA")</f>
        <v>NA</v>
      </c>
      <c r="C7" s="24" t="str">
        <f>IFERROR(C4/C5,"NA")</f>
        <v>NA</v>
      </c>
      <c r="D7" s="24" t="str">
        <f>IFERROR(D4/D5,"NA")</f>
        <v>NA</v>
      </c>
      <c r="E7" s="24" t="str">
        <f>IFERROR(E4/E5,"NA")</f>
        <v>NA</v>
      </c>
      <c r="I7" s="20"/>
      <c r="J7" s="20"/>
    </row>
    <row r="8" spans="1:10" x14ac:dyDescent="0.25">
      <c r="A8" s="22" t="s">
        <v>7</v>
      </c>
      <c r="B8" s="24">
        <v>0.1</v>
      </c>
      <c r="C8" s="24">
        <v>0.4</v>
      </c>
      <c r="D8" s="24">
        <v>0.4</v>
      </c>
      <c r="E8" s="24">
        <v>0.1</v>
      </c>
      <c r="I8" s="20"/>
      <c r="J8" s="20"/>
    </row>
    <row r="9" spans="1:10" x14ac:dyDescent="0.25">
      <c r="A9" s="22"/>
      <c r="B9" s="23"/>
      <c r="C9" s="23"/>
      <c r="D9" s="23"/>
      <c r="E9" s="23"/>
      <c r="I9" s="20"/>
      <c r="J9" s="20"/>
    </row>
    <row r="10" spans="1:10" x14ac:dyDescent="0.25">
      <c r="A10" s="22" t="s">
        <v>8</v>
      </c>
      <c r="B10" s="24" t="str">
        <f>IFERROR(B7*B8,"NA")</f>
        <v>NA</v>
      </c>
      <c r="C10" s="24" t="str">
        <f>IFERROR(C7*C8,"NA")</f>
        <v>NA</v>
      </c>
      <c r="D10" s="24" t="str">
        <f>IFERROR(D7*D8,"NA")</f>
        <v>NA</v>
      </c>
      <c r="E10" s="24" t="str">
        <f>IFERROR(E7*E8,"NA")</f>
        <v>NA</v>
      </c>
      <c r="I10" s="20"/>
      <c r="J10" s="20"/>
    </row>
    <row r="11" spans="1:10" x14ac:dyDescent="0.25">
      <c r="H11" s="18"/>
      <c r="I11" s="20"/>
      <c r="J11" s="20"/>
    </row>
    <row r="12" spans="1:10" ht="30" x14ac:dyDescent="0.25">
      <c r="B12" s="25" t="s">
        <v>9</v>
      </c>
      <c r="C12" s="25" t="s">
        <v>10</v>
      </c>
      <c r="D12" s="25" t="s">
        <v>11</v>
      </c>
      <c r="E12" s="25" t="s">
        <v>12</v>
      </c>
      <c r="F12" s="25" t="s">
        <v>13</v>
      </c>
      <c r="G12" s="25" t="s">
        <v>14</v>
      </c>
      <c r="I12" s="20"/>
      <c r="J12" s="20"/>
    </row>
    <row r="13" spans="1:10" x14ac:dyDescent="0.25">
      <c r="B13" s="26">
        <f>SUM(B10:E10)</f>
        <v>0</v>
      </c>
      <c r="C13" s="26">
        <f>IF(F13&gt;0,(B13*0.7),(B13*0.85))</f>
        <v>0</v>
      </c>
      <c r="D13" s="27">
        <f>IFERROR(AVERAGE('Staff Member (100):Staff Member (1)'!D$13),"")</f>
        <v>0</v>
      </c>
      <c r="E13" s="26">
        <f>IFERROR(D13*0.25,"NA")</f>
        <v>0</v>
      </c>
      <c r="F13" s="27">
        <f>IFERROR(AVERAGE('Staff Member (100):Staff Member (1)'!F$13),"")</f>
        <v>0</v>
      </c>
      <c r="G13" s="26">
        <f>IFERROR(IF(F13&gt;0,SUM(C13,E13,(F13*0.05)),SUM(C13,E13)),"NA")</f>
        <v>0</v>
      </c>
      <c r="I13" s="20"/>
      <c r="J13" s="20"/>
    </row>
    <row r="15" spans="1:10" x14ac:dyDescent="0.25">
      <c r="A15" s="20"/>
      <c r="B15" s="28" t="s">
        <v>15</v>
      </c>
      <c r="C15" s="28" t="s">
        <v>16</v>
      </c>
      <c r="D15" s="28" t="s">
        <v>17</v>
      </c>
      <c r="E15" s="28" t="s">
        <v>18</v>
      </c>
      <c r="I15" s="20"/>
      <c r="J15" s="20"/>
    </row>
    <row r="16" spans="1:10" x14ac:dyDescent="0.25">
      <c r="A16" s="29"/>
      <c r="I16" s="20"/>
      <c r="J16" s="20"/>
    </row>
    <row r="17" spans="1:10" x14ac:dyDescent="0.25">
      <c r="A17" s="30" t="s">
        <v>0</v>
      </c>
      <c r="B17" s="27" t="str">
        <f>IFERROR(AVERAGE('Staff Member (100):Staff Member (1)'!B$17),"")</f>
        <v/>
      </c>
      <c r="C17" s="27" t="str">
        <f>IFERROR(AVERAGE('Staff Member (100):Staff Member (1)'!C$17),"")</f>
        <v/>
      </c>
      <c r="D17" s="27" t="str">
        <f>IFERROR(AVERAGE('Staff Member (100):Staff Member (1)'!D$17),"")</f>
        <v/>
      </c>
      <c r="E17" s="27" t="str">
        <f>IFERROR(AVERAGE('Staff Member (100):Staff Member (1)'!E$17),"")</f>
        <v/>
      </c>
    </row>
    <row r="18" spans="1:10" x14ac:dyDescent="0.25">
      <c r="F18" s="28" t="s">
        <v>19</v>
      </c>
      <c r="G18" s="28" t="s">
        <v>20</v>
      </c>
    </row>
    <row r="19" spans="1:10" x14ac:dyDescent="0.25">
      <c r="A19" s="30" t="s">
        <v>19</v>
      </c>
      <c r="B19" s="26">
        <f>SUM(B17:B17)</f>
        <v>0</v>
      </c>
      <c r="C19" s="26">
        <f>SUM(C17:C17)</f>
        <v>0</v>
      </c>
      <c r="D19" s="26">
        <f>SUM(D17:D17)</f>
        <v>0</v>
      </c>
      <c r="E19" s="26">
        <f>SUM(E17:E17)</f>
        <v>0</v>
      </c>
      <c r="F19" s="26">
        <f>SUM(B19:E19)</f>
        <v>0</v>
      </c>
      <c r="G19" s="26">
        <f>COUNT(B17:E17)</f>
        <v>0</v>
      </c>
    </row>
    <row r="21" spans="1:10" s="32" customFormat="1" x14ac:dyDescent="0.25">
      <c r="A21" s="30" t="s">
        <v>1</v>
      </c>
      <c r="B21" s="28" t="s">
        <v>15</v>
      </c>
      <c r="C21" s="28" t="s">
        <v>16</v>
      </c>
      <c r="D21" s="28" t="s">
        <v>17</v>
      </c>
      <c r="E21" s="28" t="s">
        <v>18</v>
      </c>
      <c r="F21" s="28"/>
      <c r="G21" s="28"/>
      <c r="H21" s="31"/>
      <c r="I21" s="31"/>
      <c r="J21" s="31"/>
    </row>
    <row r="22" spans="1:10" x14ac:dyDescent="0.25">
      <c r="A22" s="20"/>
      <c r="F22" s="33"/>
      <c r="G22" s="33"/>
      <c r="H22" s="20"/>
      <c r="I22" s="20"/>
      <c r="J22" s="20"/>
    </row>
    <row r="23" spans="1:10" x14ac:dyDescent="0.25">
      <c r="A23" s="29" t="s">
        <v>21</v>
      </c>
      <c r="B23" s="27" t="str">
        <f>IFERROR(AVERAGE('Staff Member (100):Staff Member (1)'!B$23),"")</f>
        <v/>
      </c>
      <c r="C23" s="27" t="str">
        <f>IFERROR(AVERAGE('Staff Member (100):Staff Member (1)'!C$23),"")</f>
        <v/>
      </c>
      <c r="D23" s="27" t="str">
        <f>IFERROR(AVERAGE('Staff Member (100):Staff Member (1)'!D$23),"")</f>
        <v/>
      </c>
      <c r="E23" s="27" t="str">
        <f>IFERROR(AVERAGE('Staff Member (100):Staff Member (1)'!E$23),"")</f>
        <v/>
      </c>
      <c r="F23" s="33"/>
      <c r="G23" s="33"/>
      <c r="H23" s="20"/>
      <c r="I23" s="20"/>
      <c r="J23" s="20"/>
    </row>
    <row r="24" spans="1:10" x14ac:dyDescent="0.25">
      <c r="A24" s="20"/>
      <c r="F24" s="33"/>
      <c r="G24" s="33"/>
      <c r="H24" s="20"/>
      <c r="I24" s="20"/>
      <c r="J24" s="20"/>
    </row>
    <row r="25" spans="1:10" x14ac:dyDescent="0.25">
      <c r="A25" s="29" t="s">
        <v>22</v>
      </c>
      <c r="B25" s="27" t="str">
        <f>IFERROR(AVERAGE('Staff Member (100):Staff Member (1)'!B$25),"")</f>
        <v/>
      </c>
      <c r="C25" s="27" t="str">
        <f>IFERROR(AVERAGE('Staff Member (100):Staff Member (1)'!C$25),"")</f>
        <v/>
      </c>
      <c r="D25" s="27" t="str">
        <f>IFERROR(AVERAGE('Staff Member (100):Staff Member (1)'!D$25),"")</f>
        <v/>
      </c>
      <c r="E25" s="27" t="str">
        <f>IFERROR(AVERAGE('Staff Member (100):Staff Member (1)'!E$25),"")</f>
        <v/>
      </c>
      <c r="F25" s="33"/>
      <c r="G25" s="33"/>
      <c r="H25" s="20"/>
      <c r="I25" s="20"/>
      <c r="J25" s="20"/>
    </row>
    <row r="26" spans="1:10" x14ac:dyDescent="0.25">
      <c r="A26" s="20"/>
      <c r="F26" s="33"/>
      <c r="G26" s="33"/>
      <c r="H26" s="20"/>
      <c r="I26" s="20"/>
      <c r="J26" s="20"/>
    </row>
    <row r="27" spans="1:10" x14ac:dyDescent="0.25">
      <c r="A27" s="29" t="s">
        <v>23</v>
      </c>
      <c r="B27" s="27" t="str">
        <f>IFERROR(AVERAGE('Staff Member (100):Staff Member (1)'!B$27),"")</f>
        <v/>
      </c>
      <c r="C27" s="27" t="str">
        <f>IFERROR(AVERAGE('Staff Member (100):Staff Member (1)'!C$27),"")</f>
        <v/>
      </c>
      <c r="D27" s="27" t="str">
        <f>IFERROR(AVERAGE('Staff Member (100):Staff Member (1)'!D$27),"")</f>
        <v/>
      </c>
      <c r="E27" s="27" t="str">
        <f>IFERROR(AVERAGE('Staff Member (100):Staff Member (1)'!E$27),"")</f>
        <v/>
      </c>
      <c r="F27" s="33"/>
      <c r="G27" s="33"/>
      <c r="H27" s="20"/>
      <c r="I27" s="20"/>
      <c r="J27" s="20"/>
    </row>
    <row r="28" spans="1:10" x14ac:dyDescent="0.25">
      <c r="A28" s="20"/>
      <c r="F28" s="33"/>
      <c r="G28" s="33"/>
      <c r="H28" s="20"/>
      <c r="I28" s="20"/>
      <c r="J28" s="20"/>
    </row>
    <row r="29" spans="1:10" x14ac:dyDescent="0.25">
      <c r="A29" s="29" t="s">
        <v>24</v>
      </c>
      <c r="B29" s="27" t="str">
        <f>IFERROR(AVERAGE('Staff Member (100):Staff Member (1)'!B$29),"")</f>
        <v/>
      </c>
      <c r="C29" s="27" t="str">
        <f>IFERROR(AVERAGE('Staff Member (100):Staff Member (1)'!C$29),"")</f>
        <v/>
      </c>
      <c r="D29" s="27" t="str">
        <f>IFERROR(AVERAGE('Staff Member (100):Staff Member (1)'!D$29),"")</f>
        <v/>
      </c>
      <c r="E29" s="27" t="str">
        <f>IFERROR(AVERAGE('Staff Member (100):Staff Member (1)'!E$29),"")</f>
        <v/>
      </c>
      <c r="F29" s="33"/>
      <c r="G29" s="33"/>
      <c r="H29" s="20"/>
      <c r="I29" s="20"/>
      <c r="J29" s="20"/>
    </row>
    <row r="30" spans="1:10" x14ac:dyDescent="0.25">
      <c r="F30" s="28" t="s">
        <v>19</v>
      </c>
      <c r="G30" s="28" t="s">
        <v>20</v>
      </c>
    </row>
    <row r="31" spans="1:10" x14ac:dyDescent="0.25">
      <c r="A31" s="30" t="s">
        <v>19</v>
      </c>
      <c r="B31" s="26">
        <f>SUM(B23:B29)</f>
        <v>0</v>
      </c>
      <c r="C31" s="26">
        <f>SUM(C23:C29)</f>
        <v>0</v>
      </c>
      <c r="D31" s="26">
        <f>SUM(D23:D29)</f>
        <v>0</v>
      </c>
      <c r="E31" s="26">
        <f>SUM(E23:E29)</f>
        <v>0</v>
      </c>
      <c r="F31" s="26">
        <f>SUM(B31:E31)</f>
        <v>0</v>
      </c>
      <c r="G31" s="26">
        <f>COUNT(B23:E29)</f>
        <v>0</v>
      </c>
    </row>
    <row r="33" spans="1:10" s="32" customFormat="1" x14ac:dyDescent="0.25">
      <c r="A33" s="30" t="s">
        <v>2</v>
      </c>
      <c r="B33" s="28" t="s">
        <v>15</v>
      </c>
      <c r="C33" s="28" t="s">
        <v>16</v>
      </c>
      <c r="D33" s="28" t="s">
        <v>17</v>
      </c>
      <c r="E33" s="28" t="s">
        <v>18</v>
      </c>
      <c r="F33" s="28"/>
      <c r="G33" s="28"/>
      <c r="H33" s="31"/>
      <c r="I33" s="31"/>
      <c r="J33" s="31"/>
    </row>
    <row r="34" spans="1:10" x14ac:dyDescent="0.25">
      <c r="A34" s="20"/>
    </row>
    <row r="35" spans="1:10" x14ac:dyDescent="0.25">
      <c r="A35" s="29" t="s">
        <v>25</v>
      </c>
      <c r="B35" s="27" t="str">
        <f>IFERROR(AVERAGE('Staff Member (100):Staff Member (1)'!B$35),"")</f>
        <v/>
      </c>
      <c r="C35" s="27" t="str">
        <f>IFERROR(AVERAGE('Staff Member (100):Staff Member (1)'!C$35),"")</f>
        <v/>
      </c>
      <c r="D35" s="27" t="str">
        <f>IFERROR(AVERAGE('Staff Member (100):Staff Member (1)'!D$35),"")</f>
        <v/>
      </c>
      <c r="E35" s="27" t="str">
        <f>IFERROR(AVERAGE('Staff Member (100):Staff Member (1)'!E$35),"")</f>
        <v/>
      </c>
    </row>
    <row r="36" spans="1:10" x14ac:dyDescent="0.25">
      <c r="A36" s="20"/>
    </row>
    <row r="37" spans="1:10" x14ac:dyDescent="0.25">
      <c r="A37" s="29" t="s">
        <v>26</v>
      </c>
      <c r="B37" s="27" t="str">
        <f>IFERROR(AVERAGE('Staff Member (100):Staff Member (1)'!B$37),"")</f>
        <v/>
      </c>
      <c r="C37" s="27" t="str">
        <f>IFERROR(AVERAGE('Staff Member (100):Staff Member (1)'!C$37),"")</f>
        <v/>
      </c>
      <c r="D37" s="27" t="str">
        <f>IFERROR(AVERAGE('Staff Member (100):Staff Member (1)'!D$37),"")</f>
        <v/>
      </c>
      <c r="E37" s="27" t="str">
        <f>IFERROR(AVERAGE('Staff Member (100):Staff Member (1)'!E$37),"")</f>
        <v/>
      </c>
    </row>
    <row r="38" spans="1:10" x14ac:dyDescent="0.25">
      <c r="A38" s="20"/>
      <c r="H38" s="20"/>
      <c r="I38" s="20"/>
      <c r="J38" s="20"/>
    </row>
    <row r="39" spans="1:10" x14ac:dyDescent="0.25">
      <c r="A39" s="29" t="s">
        <v>27</v>
      </c>
      <c r="B39" s="27" t="str">
        <f>IFERROR(AVERAGE('Staff Member (100):Staff Member (1)'!B$39),"")</f>
        <v/>
      </c>
      <c r="C39" s="27" t="str">
        <f>IFERROR(AVERAGE('Staff Member (100):Staff Member (1)'!C$39),"")</f>
        <v/>
      </c>
      <c r="D39" s="27" t="str">
        <f>IFERROR(AVERAGE('Staff Member (100):Staff Member (1)'!D$39),"")</f>
        <v/>
      </c>
      <c r="E39" s="27" t="str">
        <f>IFERROR(AVERAGE('Staff Member (100):Staff Member (1)'!E$39),"")</f>
        <v/>
      </c>
      <c r="H39" s="20"/>
      <c r="I39" s="20"/>
      <c r="J39" s="20"/>
    </row>
    <row r="40" spans="1:10" x14ac:dyDescent="0.25">
      <c r="A40" s="20"/>
      <c r="H40" s="20"/>
      <c r="I40" s="20"/>
      <c r="J40" s="20"/>
    </row>
    <row r="41" spans="1:10" x14ac:dyDescent="0.25">
      <c r="A41" s="29" t="s">
        <v>28</v>
      </c>
      <c r="B41" s="27" t="str">
        <f>IFERROR(AVERAGE('Staff Member (100):Staff Member (1)'!B$41),"")</f>
        <v/>
      </c>
      <c r="C41" s="27" t="str">
        <f>IFERROR(AVERAGE('Staff Member (100):Staff Member (1)'!C$41),"")</f>
        <v/>
      </c>
      <c r="D41" s="27" t="str">
        <f>IFERROR(AVERAGE('Staff Member (100):Staff Member (1)'!D$41),"")</f>
        <v/>
      </c>
      <c r="E41" s="27" t="str">
        <f>IFERROR(AVERAGE('Staff Member (100):Staff Member (1)'!E$41),"")</f>
        <v/>
      </c>
      <c r="H41" s="20"/>
      <c r="I41" s="20"/>
      <c r="J41" s="20"/>
    </row>
    <row r="42" spans="1:10" x14ac:dyDescent="0.25">
      <c r="A42" s="20"/>
      <c r="H42" s="20"/>
      <c r="I42" s="20"/>
      <c r="J42" s="20"/>
    </row>
    <row r="43" spans="1:10" x14ac:dyDescent="0.25">
      <c r="A43" s="29" t="s">
        <v>29</v>
      </c>
      <c r="B43" s="27" t="str">
        <f>IFERROR(AVERAGE('Staff Member (100):Staff Member (1)'!B$43),"")</f>
        <v/>
      </c>
      <c r="C43" s="27" t="str">
        <f>IFERROR(AVERAGE('Staff Member (100):Staff Member (1)'!C$43),"")</f>
        <v/>
      </c>
      <c r="D43" s="27" t="str">
        <f>IFERROR(AVERAGE('Staff Member (100):Staff Member (1)'!D$43),"")</f>
        <v/>
      </c>
      <c r="E43" s="27" t="str">
        <f>IFERROR(AVERAGE('Staff Member (100):Staff Member (1)'!E$43),"")</f>
        <v/>
      </c>
      <c r="H43" s="20"/>
      <c r="I43" s="20"/>
      <c r="J43" s="20"/>
    </row>
    <row r="44" spans="1:10" x14ac:dyDescent="0.25">
      <c r="F44" s="28" t="s">
        <v>19</v>
      </c>
      <c r="G44" s="28" t="s">
        <v>20</v>
      </c>
      <c r="H44" s="20"/>
      <c r="I44" s="20"/>
      <c r="J44" s="20"/>
    </row>
    <row r="45" spans="1:10" x14ac:dyDescent="0.25">
      <c r="A45" s="30" t="s">
        <v>19</v>
      </c>
      <c r="B45" s="26">
        <f>SUM(B35:B43)</f>
        <v>0</v>
      </c>
      <c r="C45" s="26">
        <f>SUM(C35:C43)</f>
        <v>0</v>
      </c>
      <c r="D45" s="26">
        <f>SUM(D35:D43)</f>
        <v>0</v>
      </c>
      <c r="E45" s="26">
        <f>SUM(E35:E43)</f>
        <v>0</v>
      </c>
      <c r="F45" s="26">
        <f>SUM(B45:E45)</f>
        <v>0</v>
      </c>
      <c r="G45" s="26">
        <f>COUNT(B35:E43)</f>
        <v>0</v>
      </c>
    </row>
    <row r="47" spans="1:10" s="32" customFormat="1" x14ac:dyDescent="0.25">
      <c r="A47" s="30" t="s">
        <v>3</v>
      </c>
      <c r="B47" s="28" t="s">
        <v>15</v>
      </c>
      <c r="C47" s="28" t="s">
        <v>16</v>
      </c>
      <c r="D47" s="28" t="s">
        <v>17</v>
      </c>
      <c r="E47" s="28" t="s">
        <v>18</v>
      </c>
      <c r="F47" s="28"/>
      <c r="G47" s="28"/>
      <c r="H47" s="31"/>
      <c r="I47" s="31"/>
      <c r="J47" s="31"/>
    </row>
    <row r="49" spans="1:10" x14ac:dyDescent="0.25">
      <c r="A49" s="29" t="s">
        <v>30</v>
      </c>
      <c r="B49" s="27" t="str">
        <f>IFERROR(AVERAGE('Staff Member (100):Staff Member (1)'!B$49),"")</f>
        <v/>
      </c>
      <c r="C49" s="27" t="str">
        <f>IFERROR(AVERAGE('Staff Member (100):Staff Member (1)'!C$49),"")</f>
        <v/>
      </c>
      <c r="D49" s="27" t="str">
        <f>IFERROR(AVERAGE('Staff Member (100):Staff Member (1)'!D$49),"")</f>
        <v/>
      </c>
      <c r="E49" s="27" t="str">
        <f>IFERROR(AVERAGE('Staff Member (100):Staff Member (1)'!E$49),"")</f>
        <v/>
      </c>
    </row>
    <row r="51" spans="1:10" x14ac:dyDescent="0.25">
      <c r="A51" s="29" t="s">
        <v>31</v>
      </c>
      <c r="B51" s="27" t="str">
        <f>IFERROR(AVERAGE('Staff Member (100):Staff Member (1)'!B$51),"")</f>
        <v/>
      </c>
      <c r="C51" s="27" t="str">
        <f>IFERROR(AVERAGE('Staff Member (100):Staff Member (1)'!C$51),"")</f>
        <v/>
      </c>
      <c r="D51" s="27" t="str">
        <f>IFERROR(AVERAGE('Staff Member (100):Staff Member (1)'!D$51),"")</f>
        <v/>
      </c>
      <c r="E51" s="27" t="str">
        <f>IFERROR(AVERAGE('Staff Member (100):Staff Member (1)'!E$51),"")</f>
        <v/>
      </c>
    </row>
    <row r="53" spans="1:10" x14ac:dyDescent="0.25">
      <c r="A53" s="29" t="s">
        <v>32</v>
      </c>
      <c r="B53" s="27" t="str">
        <f>IFERROR(AVERAGE('Staff Member (100):Staff Member (1)'!B$53),"")</f>
        <v/>
      </c>
      <c r="C53" s="27" t="str">
        <f>IFERROR(AVERAGE('Staff Member (100):Staff Member (1)'!C$53),"")</f>
        <v/>
      </c>
      <c r="D53" s="27" t="str">
        <f>IFERROR(AVERAGE('Staff Member (100):Staff Member (1)'!D$53),"")</f>
        <v/>
      </c>
      <c r="E53" s="27" t="str">
        <f>IFERROR(AVERAGE('Staff Member (100):Staff Member (1)'!E$53),"")</f>
        <v/>
      </c>
    </row>
    <row r="55" spans="1:10" x14ac:dyDescent="0.25">
      <c r="A55" s="29" t="s">
        <v>33</v>
      </c>
      <c r="B55" s="27" t="str">
        <f>IFERROR(AVERAGE('Staff Member (100):Staff Member (1)'!B$55),"")</f>
        <v/>
      </c>
      <c r="C55" s="27" t="str">
        <f>IFERROR(AVERAGE('Staff Member (100):Staff Member (1)'!C$55),"")</f>
        <v/>
      </c>
      <c r="D55" s="27" t="str">
        <f>IFERROR(AVERAGE('Staff Member (100):Staff Member (1)'!D$55),"")</f>
        <v/>
      </c>
      <c r="E55" s="27" t="str">
        <f>IFERROR(AVERAGE('Staff Member (100):Staff Member (1)'!E$55),"")</f>
        <v/>
      </c>
    </row>
    <row r="56" spans="1:10" x14ac:dyDescent="0.25">
      <c r="H56" s="20"/>
      <c r="I56" s="20"/>
      <c r="J56" s="20"/>
    </row>
    <row r="57" spans="1:10" x14ac:dyDescent="0.25">
      <c r="A57" s="29" t="s">
        <v>34</v>
      </c>
      <c r="B57" s="27" t="str">
        <f>IFERROR(AVERAGE('Staff Member (100):Staff Member (1)'!B$57),"")</f>
        <v/>
      </c>
      <c r="C57" s="27" t="str">
        <f>IFERROR(AVERAGE('Staff Member (100):Staff Member (1)'!C$57),"")</f>
        <v/>
      </c>
      <c r="D57" s="27" t="str">
        <f>IFERROR(AVERAGE('Staff Member (100):Staff Member (1)'!D$57),"")</f>
        <v/>
      </c>
      <c r="E57" s="27" t="str">
        <f>IFERROR(AVERAGE('Staff Member (100):Staff Member (1)'!E$57),"")</f>
        <v/>
      </c>
      <c r="H57" s="20"/>
      <c r="I57" s="20"/>
      <c r="J57" s="20"/>
    </row>
    <row r="58" spans="1:10" x14ac:dyDescent="0.25">
      <c r="H58" s="20"/>
      <c r="I58" s="20"/>
      <c r="J58" s="20"/>
    </row>
    <row r="59" spans="1:10" x14ac:dyDescent="0.25">
      <c r="A59" s="29" t="s">
        <v>35</v>
      </c>
      <c r="B59" s="27" t="str">
        <f>IFERROR(AVERAGE('Staff Member (100):Staff Member (1)'!B$59),"")</f>
        <v/>
      </c>
      <c r="C59" s="27" t="str">
        <f>IFERROR(AVERAGE('Staff Member (100):Staff Member (1)'!C$59),"")</f>
        <v/>
      </c>
      <c r="D59" s="27" t="str">
        <f>IFERROR(AVERAGE('Staff Member (100):Staff Member (1)'!D$59),"")</f>
        <v/>
      </c>
      <c r="E59" s="27" t="str">
        <f>IFERROR(AVERAGE('Staff Member (100):Staff Member (1)'!E$59),"")</f>
        <v/>
      </c>
      <c r="H59" s="20"/>
      <c r="I59" s="20"/>
      <c r="J59" s="20"/>
    </row>
    <row r="60" spans="1:10" x14ac:dyDescent="0.25">
      <c r="F60" s="28" t="s">
        <v>19</v>
      </c>
      <c r="G60" s="28" t="s">
        <v>20</v>
      </c>
      <c r="H60" s="20"/>
      <c r="I60" s="20"/>
      <c r="J60" s="20"/>
    </row>
    <row r="61" spans="1:10" x14ac:dyDescent="0.25">
      <c r="A61" s="30" t="s">
        <v>19</v>
      </c>
      <c r="B61" s="26">
        <f>SUM(B49:B59)</f>
        <v>0</v>
      </c>
      <c r="C61" s="26">
        <f>SUM(C49:C59)</f>
        <v>0</v>
      </c>
      <c r="D61" s="26">
        <f>SUM(D49:D59)</f>
        <v>0</v>
      </c>
      <c r="E61" s="26">
        <f>SUM(E49:E59)</f>
        <v>0</v>
      </c>
      <c r="F61" s="26">
        <f>SUM(B61:E61)</f>
        <v>0</v>
      </c>
      <c r="G61" s="26">
        <f>COUNT(B49:E59)</f>
        <v>0</v>
      </c>
      <c r="H61" s="20"/>
      <c r="I61" s="20"/>
      <c r="J61" s="20"/>
    </row>
    <row r="62" spans="1:10" x14ac:dyDescent="0.25">
      <c r="H62" s="20"/>
      <c r="I62" s="20"/>
      <c r="J62" s="20"/>
    </row>
    <row r="63" spans="1:10" x14ac:dyDescent="0.25">
      <c r="A63" s="20"/>
      <c r="B63" s="33"/>
      <c r="C63" s="33"/>
      <c r="D63" s="33"/>
      <c r="E63" s="33"/>
      <c r="F63" s="33"/>
      <c r="G63" s="33"/>
      <c r="H63" s="20"/>
      <c r="I63" s="20"/>
      <c r="J63" s="20"/>
    </row>
  </sheetData>
  <sheetProtection password="8276" sheet="1" objects="1" scenarios="1" selectLockedCells="1" selectUn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 r:id="rId1"/>
  <headerFooter>
    <oddFooter>&amp;L&amp;D&amp;C&amp;A&amp;R&amp;P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4">
    <pageSetUpPr autoPageBreaks="0" fitToPage="1"/>
  </sheetPr>
  <dimension ref="A1:J63"/>
  <sheetViews>
    <sheetView workbookViewId="0">
      <selection activeCell="B23" sqref="B23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7" t="s">
        <v>37</v>
      </c>
      <c r="B1" s="38"/>
      <c r="C1" s="38"/>
      <c r="D1" s="38"/>
      <c r="E1" s="38"/>
      <c r="F1" s="38"/>
      <c r="G1" s="39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/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8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7" t="s">
        <v>37</v>
      </c>
      <c r="B1" s="38"/>
      <c r="C1" s="38"/>
      <c r="D1" s="38"/>
      <c r="E1" s="38"/>
      <c r="F1" s="38"/>
      <c r="G1" s="39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7" t="s">
        <v>37</v>
      </c>
      <c r="B1" s="38"/>
      <c r="C1" s="38"/>
      <c r="D1" s="38"/>
      <c r="E1" s="38"/>
      <c r="F1" s="38"/>
      <c r="G1" s="39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7" t="s">
        <v>37</v>
      </c>
      <c r="B1" s="38"/>
      <c r="C1" s="38"/>
      <c r="D1" s="38"/>
      <c r="E1" s="38"/>
      <c r="F1" s="38"/>
      <c r="G1" s="39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7" t="s">
        <v>37</v>
      </c>
      <c r="B1" s="38"/>
      <c r="C1" s="38"/>
      <c r="D1" s="38"/>
      <c r="E1" s="38"/>
      <c r="F1" s="38"/>
      <c r="G1" s="39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7" t="s">
        <v>37</v>
      </c>
      <c r="B1" s="38"/>
      <c r="C1" s="38"/>
      <c r="D1" s="38"/>
      <c r="E1" s="38"/>
      <c r="F1" s="38"/>
      <c r="G1" s="39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 enableFormatConditionsCalculation="0">
    <pageSetUpPr autoPageBreaks="0" fitToPage="1"/>
  </sheetPr>
  <dimension ref="A1:J63"/>
  <sheetViews>
    <sheetView tabSelected="1"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7" t="s">
        <v>37</v>
      </c>
      <c r="B1" s="38"/>
      <c r="C1" s="38"/>
      <c r="D1" s="38"/>
      <c r="E1" s="38"/>
      <c r="F1" s="38"/>
      <c r="G1" s="39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Staff Average</vt:lpstr>
      <vt:lpstr>Staff Member (100)</vt:lpstr>
      <vt:lpstr>Staff Member (64)</vt:lpstr>
      <vt:lpstr>Staff Member (44)</vt:lpstr>
      <vt:lpstr>Staff Member (43)</vt:lpstr>
      <vt:lpstr>Staff Member (32)</vt:lpstr>
      <vt:lpstr>Staff Member (23)</vt:lpstr>
      <vt:lpstr>Staff Member (1)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Mercer</dc:creator>
  <cp:lastModifiedBy>James Trischitta</cp:lastModifiedBy>
  <cp:lastPrinted>2018-12-07T19:24:03Z</cp:lastPrinted>
  <dcterms:created xsi:type="dcterms:W3CDTF">2016-03-22T20:18:30Z</dcterms:created>
  <dcterms:modified xsi:type="dcterms:W3CDTF">2019-05-30T19:21:56Z</dcterms:modified>
</cp:coreProperties>
</file>